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varo-my.sharepoint.com/personal/kontakt_kavaro_pl/Documents/Dokumenty/KAVARO/Excel - Szkolenia/Ebooki/The most practical Excel guide - home edition/P4-Fitness tracker/"/>
    </mc:Choice>
  </mc:AlternateContent>
  <xr:revisionPtr revIDLastSave="37" documentId="13_ncr:1_{FC9AD530-CE72-4F75-9E86-6446CFFDEB18}" xr6:coauthVersionLast="47" xr6:coauthVersionMax="47" xr10:uidLastSave="{8E7CB2B8-527E-4676-B755-D3CCEFC24663}"/>
  <bookViews>
    <workbookView xWindow="-108" yWindow="-108" windowWidth="23256" windowHeight="12576" xr2:uid="{EA061D2C-3583-4165-8D32-C67CBFA84093}"/>
  </bookViews>
  <sheets>
    <sheet name="Calculator" sheetId="1" r:id="rId1"/>
    <sheet name="Instructions" sheetId="7" r:id="rId2"/>
    <sheet name="Technic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5" i="1" l="1"/>
  <c r="D26" i="1" l="1"/>
  <c r="D24" i="1"/>
  <c r="D3" i="1"/>
  <c r="B3" i="6"/>
  <c r="B4" i="6" s="1"/>
  <c r="E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<sst xmlns="http://schemas.openxmlformats.org/spreadsheetml/2006/main" count="51" uniqueCount="41">
  <si>
    <t>Gender</t>
  </si>
  <si>
    <t>Triceps/chest</t>
  </si>
  <si>
    <t>Abdomen</t>
  </si>
  <si>
    <t>thigh</t>
  </si>
  <si>
    <t>Age</t>
  </si>
  <si>
    <t>Male</t>
  </si>
  <si>
    <t>Body Fat %</t>
  </si>
  <si>
    <t>Skinfold measures</t>
  </si>
  <si>
    <t>Date of the measure</t>
  </si>
  <si>
    <t>Dates</t>
  </si>
  <si>
    <t>Date</t>
  </si>
  <si>
    <t>Today</t>
  </si>
  <si>
    <t>Today - 100y</t>
  </si>
  <si>
    <t>Female</t>
  </si>
  <si>
    <t>Genders</t>
  </si>
  <si>
    <t>BMI</t>
  </si>
  <si>
    <t>Low</t>
  </si>
  <si>
    <t>Optimal</t>
  </si>
  <si>
    <t>Acceptable</t>
  </si>
  <si>
    <t>High (Obesity)</t>
  </si>
  <si>
    <t>Underweight (Severe thinness)</t>
  </si>
  <si>
    <t>Underweight (Moderate thinness)</t>
  </si>
  <si>
    <t>Underweight (Mild thinness)</t>
  </si>
  <si>
    <t>Normal range</t>
  </si>
  <si>
    <t>Obese (Class I)</t>
  </si>
  <si>
    <t>Obese (Class II)</t>
  </si>
  <si>
    <t>Obese (Class III)</t>
  </si>
  <si>
    <t>High</t>
  </si>
  <si>
    <t>Overweight</t>
  </si>
  <si>
    <t>Height (cm)</t>
  </si>
  <si>
    <t>Weight (kg)</t>
  </si>
  <si>
    <t>RESULTS</t>
  </si>
  <si>
    <t>FILL THIS FORM ONLY</t>
  </si>
  <si>
    <t>INSTRUCTIONS</t>
  </si>
  <si>
    <t>Skinfold measurement</t>
  </si>
  <si>
    <t>For women, the triceps, area above the hip bone and either the thigh or abdomen are used for the 3-site measurement.
For men, the 3 sites are the chest, abdomen and thigh, or the chest, triceps and area beneath the scapula.</t>
  </si>
  <si>
    <t>ACTION</t>
  </si>
  <si>
    <t>DESCRIPTION</t>
  </si>
  <si>
    <t>FITNESS CALCULATOR</t>
  </si>
  <si>
    <t>How to use the calculator?</t>
  </si>
  <si>
    <t xml:space="preserve">Fill the fields on the top gray area only. The spreadsheet calculate BMI and body fat percentage based on the provided measurements.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</si>
</sst>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212529"/>
      <name val="Marcellus"/>
    </font>
    <font>
      <i/>
      <sz val="18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9"/>
      </bottom>
      <diagonal/>
    </border>
    <border>
      <left/>
      <right/>
      <top/>
      <bottom style="thick">
        <color theme="0" tint="-0.49998474074526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left" vertical="center" wrapText="1"/>
    </xf>
    <xf numFmtId="0" fontId="1" fillId="3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/>
    <xf numFmtId="0" fontId="1" fillId="3" borderId="7" xfId="0" applyFont="1" applyFill="1" applyBorder="1"/>
    <xf numFmtId="0" fontId="1" fillId="3" borderId="8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14" fontId="0" fillId="0" borderId="9" xfId="0" applyNumberFormat="1" applyBorder="1"/>
    <xf numFmtId="164" fontId="2" fillId="0" borderId="0" xfId="0" applyNumberFormat="1" applyFont="1"/>
    <xf numFmtId="4" fontId="2" fillId="0" borderId="0" xfId="0" applyNumberFormat="1" applyFont="1"/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0" fillId="6" borderId="0" xfId="0" applyFill="1"/>
    <xf numFmtId="0" fontId="2" fillId="6" borderId="0" xfId="0" applyFont="1" applyFill="1" applyAlignment="1">
      <alignment horizontal="right"/>
    </xf>
    <xf numFmtId="0" fontId="0" fillId="6" borderId="0" xfId="0" applyFill="1" applyAlignment="1">
      <alignment horizontal="right"/>
    </xf>
    <xf numFmtId="164" fontId="0" fillId="5" borderId="0" xfId="0" applyNumberFormat="1" applyFill="1"/>
    <xf numFmtId="0" fontId="5" fillId="7" borderId="0" xfId="0" applyFont="1" applyFill="1"/>
    <xf numFmtId="0" fontId="0" fillId="0" borderId="10" xfId="0" applyBorder="1" applyAlignment="1">
      <alignment vertical="top" wrapText="1"/>
    </xf>
    <xf numFmtId="0" fontId="0" fillId="0" borderId="11" xfId="0" applyBorder="1"/>
    <xf numFmtId="0" fontId="4" fillId="6" borderId="0" xfId="0" applyFont="1" applyFill="1" applyAlignment="1">
      <alignment vertical="center" textRotation="90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6" fillId="6" borderId="0" xfId="0" applyFont="1" applyFill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/>
    </xf>
  </cellXfs>
  <cellStyles count="1">
    <cellStyle name="Normal" xfId="0" builtinId="0"/>
  </cellStyles>
  <dxfs count="1">
    <dxf>
      <numFmt numFmtId="165" formatCode="dd/mm/yyyy"/>
    </dxf>
  </dxfs>
  <tableStyles count="0" defaultTableStyle="TableStyleMedium2" defaultPivotStyle="PivotStyleLight16"/>
  <colors>
    <mruColors>
      <color rgb="FFFF9933"/>
      <color rgb="FFCCFF33"/>
      <color rgb="FFFF6600"/>
      <color rgb="FFCC0000"/>
      <color rgb="FFFF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Instructions!A2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Calculato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11</xdr:row>
      <xdr:rowOff>177165</xdr:rowOff>
    </xdr:from>
    <xdr:to>
      <xdr:col>3</xdr:col>
      <xdr:colOff>144780</xdr:colOff>
      <xdr:row>13</xdr:row>
      <xdr:rowOff>20955</xdr:rowOff>
    </xdr:to>
    <xdr:sp macro="" textlink="">
      <xdr:nvSpPr>
        <xdr:cNvPr id="6" name="Owal 5" descr="For women, the triceps, area above the hip bone and either the thigh or abdomen are used for the 3-site measurement.&#10;For men, the 3 sites are the chest, abdomen and thigh, or the chest, triceps and area beneath the scapula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573DF-FA7B-5578-9699-48E9D5BF44E5}"/>
            </a:ext>
          </a:extLst>
        </xdr:cNvPr>
        <xdr:cNvSpPr/>
      </xdr:nvSpPr>
      <xdr:spPr>
        <a:xfrm>
          <a:off x="1541145" y="1682115"/>
          <a:ext cx="213360" cy="20574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?</a:t>
          </a:r>
        </a:p>
      </xdr:txBody>
    </xdr:sp>
    <xdr:clientData/>
  </xdr:twoCellAnchor>
  <xdr:twoCellAnchor editAs="oneCell">
    <xdr:from>
      <xdr:col>5</xdr:col>
      <xdr:colOff>22860</xdr:colOff>
      <xdr:row>0</xdr:row>
      <xdr:rowOff>0</xdr:rowOff>
    </xdr:from>
    <xdr:to>
      <xdr:col>5</xdr:col>
      <xdr:colOff>556260</xdr:colOff>
      <xdr:row>0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A4B0F9-DF89-4AF0-92CD-EBF732E75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820" y="0"/>
          <a:ext cx="53340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563880</xdr:colOff>
      <xdr:row>0</xdr:row>
      <xdr:rowOff>53340</xdr:rowOff>
    </xdr:from>
    <xdr:to>
      <xdr:col>1</xdr:col>
      <xdr:colOff>1066800</xdr:colOff>
      <xdr:row>0</xdr:row>
      <xdr:rowOff>457200</xdr:rowOff>
    </xdr:to>
    <xdr:sp macro="" textlink="">
      <xdr:nvSpPr>
        <xdr:cNvPr id="2" name="Strzałka: w lew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FF5A85-C8EF-41CB-B112-7E16B3D1C6CC}"/>
            </a:ext>
          </a:extLst>
        </xdr:cNvPr>
        <xdr:cNvSpPr/>
      </xdr:nvSpPr>
      <xdr:spPr>
        <a:xfrm>
          <a:off x="563880" y="53340"/>
          <a:ext cx="1112520" cy="403860"/>
        </a:xfrm>
        <a:prstGeom prst="leftArrow">
          <a:avLst>
            <a:gd name="adj1" fmla="val 69753"/>
            <a:gd name="adj2" fmla="val 89506"/>
          </a:avLst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900"/>
            <a:t>CALCULATOR</a:t>
          </a:r>
          <a:endParaRPr lang="pl-PL" sz="900"/>
        </a:p>
      </xdr:txBody>
    </xdr:sp>
    <xdr:clientData/>
  </xdr:twoCellAnchor>
  <xdr:twoCellAnchor editAs="oneCell">
    <xdr:from>
      <xdr:col>2</xdr:col>
      <xdr:colOff>4625340</xdr:colOff>
      <xdr:row>0</xdr:row>
      <xdr:rowOff>0</xdr:rowOff>
    </xdr:from>
    <xdr:to>
      <xdr:col>2</xdr:col>
      <xdr:colOff>5158740</xdr:colOff>
      <xdr:row>0</xdr:row>
      <xdr:rowOff>533400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F0D5A2-1012-4A21-A9A2-CC7DB345D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7540" y="0"/>
          <a:ext cx="533400" cy="533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4</v>
  </rv>
  <rv s="0">
    <v>1</v>
    <v>5</v>
  </rv>
  <rv s="0">
    <v>2</v>
    <v>5</v>
  </rv>
  <rv s="0">
    <v>3</v>
    <v>5</v>
  </rv>
  <rv s="0">
    <v>4</v>
    <v>5</v>
  </rv>
  <rv s="0">
    <v>0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450B4D-6D0E-4599-A4C8-1C35C0162906}" name="dates" displayName="dates" ref="A2:B4" totalsRowShown="0">
  <autoFilter ref="A2:B4" xr:uid="{37450B4D-6D0E-4599-A4C8-1C35C0162906}"/>
  <tableColumns count="2">
    <tableColumn id="1" xr3:uid="{F87D6ABB-BE1D-4EEE-8189-D20AEDB3A1B4}" name="Dates"/>
    <tableColumn id="2" xr3:uid="{7ECD11BE-0845-47E2-AB22-D8A1D405A7A3}" name="Date" dataDxfId="0">
      <calculatedColumnFormula>EDATE($B$3, -12*100)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FD3101-1660-4974-A217-4D3D50889C6F}" name="genders" displayName="genders" ref="A6:A8" totalsRowShown="0">
  <autoFilter ref="A6:A8" xr:uid="{BCFD3101-1660-4974-A217-4D3D50889C6F}"/>
  <tableColumns count="1">
    <tableColumn id="1" xr3:uid="{AB6DCF27-4799-476D-AFA8-E2CB4CA4C8E3}" name="Gende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5E91-F4A2-4171-A4F0-E344FD4612CB}">
  <sheetPr>
    <tabColor rgb="FF00B050"/>
  </sheetPr>
  <dimension ref="B1:F27"/>
  <sheetViews>
    <sheetView showGridLines="0" tabSelected="1" topLeftCell="A3" zoomScaleNormal="100" workbookViewId="0">
      <selection activeCell="J17" sqref="J17"/>
    </sheetView>
  </sheetViews>
  <sheetFormatPr defaultRowHeight="14.4"/>
  <cols>
    <col min="1" max="1" width="3.44140625" customWidth="1"/>
    <col min="2" max="2" width="21.21875" customWidth="1"/>
    <col min="3" max="3" width="2.21875" customWidth="1"/>
    <col min="4" max="4" width="26.21875" customWidth="1"/>
  </cols>
  <sheetData>
    <row r="1" spans="2:6" ht="42.6" customHeight="1" thickBot="1">
      <c r="B1" s="45" t="s">
        <v>38</v>
      </c>
      <c r="C1" s="45"/>
      <c r="D1" s="45"/>
      <c r="E1" s="45"/>
      <c r="F1" s="45"/>
    </row>
    <row r="2" spans="2:6" ht="16.2" customHeight="1" thickTop="1">
      <c r="B2" s="31"/>
      <c r="C2" s="31"/>
      <c r="D2" s="31"/>
      <c r="E2" s="38"/>
      <c r="F2" s="46" t="s">
        <v>32</v>
      </c>
    </row>
    <row r="3" spans="2:6">
      <c r="B3" s="32" t="s">
        <v>8</v>
      </c>
      <c r="C3" s="33"/>
      <c r="D3" s="24">
        <f ca="1">TODAY()</f>
        <v>46050</v>
      </c>
      <c r="E3" s="38"/>
      <c r="F3" s="46"/>
    </row>
    <row r="4" spans="2:6">
      <c r="B4" s="31"/>
      <c r="C4" s="31"/>
      <c r="D4" s="31"/>
      <c r="E4" s="38"/>
      <c r="F4" s="46"/>
    </row>
    <row r="5" spans="2:6">
      <c r="B5" s="33" t="s">
        <v>0</v>
      </c>
      <c r="C5" s="33"/>
      <c r="D5" s="22" t="s">
        <v>13</v>
      </c>
      <c r="E5" s="38"/>
      <c r="F5" s="46"/>
    </row>
    <row r="6" spans="2:6" ht="6" customHeight="1">
      <c r="B6" s="33"/>
      <c r="C6" s="33"/>
      <c r="D6" s="31"/>
      <c r="E6" s="38"/>
      <c r="F6" s="46"/>
    </row>
    <row r="7" spans="2:6">
      <c r="B7" s="33" t="s">
        <v>4</v>
      </c>
      <c r="C7" s="33"/>
      <c r="D7" s="23">
        <v>35</v>
      </c>
      <c r="E7" s="38"/>
      <c r="F7" s="46"/>
    </row>
    <row r="8" spans="2:6" ht="6.6" customHeight="1">
      <c r="B8" s="33"/>
      <c r="C8" s="33"/>
      <c r="D8" s="31"/>
      <c r="E8" s="38"/>
      <c r="F8" s="46"/>
    </row>
    <row r="9" spans="2:6">
      <c r="B9" s="33" t="s">
        <v>29</v>
      </c>
      <c r="C9" s="33"/>
      <c r="D9" s="23">
        <v>160</v>
      </c>
      <c r="E9" s="38"/>
      <c r="F9" s="46"/>
    </row>
    <row r="10" spans="2:6" ht="6" customHeight="1">
      <c r="B10" s="33"/>
      <c r="C10" s="33"/>
      <c r="D10" s="31"/>
      <c r="E10" s="38"/>
      <c r="F10" s="46"/>
    </row>
    <row r="11" spans="2:6">
      <c r="B11" s="33" t="s">
        <v>30</v>
      </c>
      <c r="C11" s="33"/>
      <c r="D11" s="23">
        <v>67</v>
      </c>
      <c r="E11" s="38"/>
      <c r="F11" s="46"/>
    </row>
    <row r="12" spans="2:6">
      <c r="B12" s="31"/>
      <c r="C12" s="31"/>
      <c r="D12" s="31"/>
      <c r="E12" s="38"/>
      <c r="F12" s="46"/>
    </row>
    <row r="13" spans="2:6">
      <c r="B13" s="32" t="s">
        <v>7</v>
      </c>
      <c r="C13" s="31"/>
      <c r="D13" s="31"/>
      <c r="E13" s="38"/>
      <c r="F13" s="46"/>
    </row>
    <row r="14" spans="2:6" ht="6.6" customHeight="1">
      <c r="B14" s="31"/>
      <c r="C14" s="31"/>
      <c r="D14" s="31"/>
      <c r="E14" s="38"/>
      <c r="F14" s="46"/>
    </row>
    <row r="15" spans="2:6">
      <c r="B15" s="33" t="s">
        <v>1</v>
      </c>
      <c r="C15" s="33"/>
      <c r="D15" s="23">
        <v>45</v>
      </c>
      <c r="E15" s="38"/>
      <c r="F15" s="46"/>
    </row>
    <row r="16" spans="2:6" ht="6" customHeight="1">
      <c r="B16" s="33"/>
      <c r="C16" s="33"/>
      <c r="D16" s="31"/>
      <c r="E16" s="38"/>
      <c r="F16" s="46"/>
    </row>
    <row r="17" spans="2:6">
      <c r="B17" s="33" t="s">
        <v>2</v>
      </c>
      <c r="C17" s="33"/>
      <c r="D17" s="23">
        <v>26</v>
      </c>
      <c r="E17" s="38"/>
      <c r="F17" s="46"/>
    </row>
    <row r="18" spans="2:6" ht="6.6" customHeight="1">
      <c r="B18" s="33"/>
      <c r="C18" s="33"/>
      <c r="D18" s="31"/>
      <c r="E18" s="38"/>
      <c r="F18" s="46"/>
    </row>
    <row r="19" spans="2:6">
      <c r="B19" s="33" t="s">
        <v>3</v>
      </c>
      <c r="C19" s="33"/>
      <c r="D19" s="23">
        <v>30</v>
      </c>
      <c r="E19" s="38"/>
      <c r="F19" s="46"/>
    </row>
    <row r="20" spans="2:6">
      <c r="B20" s="31"/>
      <c r="C20" s="31"/>
      <c r="D20" s="31"/>
      <c r="E20" s="38"/>
      <c r="F20" s="46"/>
    </row>
    <row r="21" spans="2:6">
      <c r="B21" s="44" t="s">
        <v>31</v>
      </c>
      <c r="C21" s="44"/>
      <c r="D21" s="44"/>
      <c r="E21" s="44"/>
      <c r="F21" s="44"/>
    </row>
    <row r="22" spans="2:6" ht="11.4" customHeight="1">
      <c r="B22" s="28"/>
      <c r="C22" s="28"/>
      <c r="D22" s="28"/>
      <c r="E22" s="43" t="e" vm="1">
        <f ca="1">VLOOKUP($D$26, Technical!$K$2:$N$10, IF($D$5="Female", 3,4),0)</f>
        <v>#VALUE!</v>
      </c>
      <c r="F22" s="43"/>
    </row>
    <row r="23" spans="2:6">
      <c r="B23" s="29" t="s">
        <v>6</v>
      </c>
      <c r="C23" s="30"/>
      <c r="D23" s="25">
        <f>IF(D5="Male",
              (457/(1.10938 - (0.0008267*SUM(D15:D19) + 0.0000016*(SUM(D15:D19)^2)) - (0.0002574*D7)))-414.2,
              (495/(1.10938 - (0.0008267*SUM(D15:D19) + 0.0000016*(SUM(D15:D19)^2)) - (0.0002574*D7)))-450)
/ 100</f>
        <v>0.44726564627730225</v>
      </c>
      <c r="E23" s="43"/>
      <c r="F23" s="43"/>
    </row>
    <row r="24" spans="2:6">
      <c r="B24" s="29"/>
      <c r="C24" s="30"/>
      <c r="D24" s="34" t="str">
        <f ca="1">IFERROR(OFFSET(IF(D5="Male",Technical!$D$2, Technical!$D$8), MATCH(D23*100, OFFSET(IF(D5="Male", Technical!$D$3:$D$6, Technical!$D$9:$D$12), 0,MATCH(D7, IF(D5="Male",Technical!$E$2:$I$2, Technical!$E$8:$I$8),1)+1), 1)+1, 0), "")</f>
        <v>High (Obesity)</v>
      </c>
      <c r="E24" s="43"/>
      <c r="F24" s="43"/>
    </row>
    <row r="25" spans="2:6">
      <c r="B25" s="29" t="s">
        <v>15</v>
      </c>
      <c r="C25" s="28"/>
      <c r="D25" s="26">
        <f>D11/(D9/100)^2</f>
        <v>26.171874999999996</v>
      </c>
      <c r="E25" s="43"/>
      <c r="F25" s="43"/>
    </row>
    <row r="26" spans="2:6">
      <c r="B26" s="28"/>
      <c r="C26" s="28"/>
      <c r="D26" s="28" t="str">
        <f ca="1">IFERROR(OFFSET(Technical!$K$2, MATCH(D25, Technical!$L$3:$L$10,1)+1, 0), "")</f>
        <v>Overweight</v>
      </c>
      <c r="E26" s="43"/>
      <c r="F26" s="43"/>
    </row>
    <row r="27" spans="2:6">
      <c r="B27" s="28"/>
      <c r="C27" s="28"/>
      <c r="D27" s="28"/>
      <c r="E27" s="43"/>
      <c r="F27" s="43"/>
    </row>
  </sheetData>
  <mergeCells count="4">
    <mergeCell ref="E22:F27"/>
    <mergeCell ref="B21:F21"/>
    <mergeCell ref="B1:F1"/>
    <mergeCell ref="F2:F20"/>
  </mergeCells>
  <dataValidations disablePrompts="1" count="3">
    <dataValidation type="whole" allowBlank="1" showInputMessage="1" showErrorMessage="1" sqref="D7:D8" xr:uid="{12FD08FD-737F-4D4B-A571-F196E31383FD}">
      <formula1>1</formula1>
      <formula2>125</formula2>
    </dataValidation>
    <dataValidation type="decimal" allowBlank="1" showInputMessage="1" showErrorMessage="1" sqref="D9:D10" xr:uid="{AA9DA9EB-B437-4B91-B3A3-E07F0E948C05}">
      <formula1>100</formula1>
      <formula2>300</formula2>
    </dataValidation>
    <dataValidation type="decimal" allowBlank="1" showInputMessage="1" showErrorMessage="1" sqref="D11" xr:uid="{7B2F2FBE-2AF9-4408-B3F6-40B39D90E638}">
      <formula1>10</formula1>
      <formula2>400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5398252B-F3D2-4EF6-9EEA-2D10F825A61D}">
          <x14:formula1>
            <xm:f>Technical!$A$7:$A$8</xm:f>
          </x14:formula1>
          <xm:sqref>D5:D6</xm:sqref>
        </x14:dataValidation>
        <x14:dataValidation type="date" allowBlank="1" showInputMessage="1" showErrorMessage="1" xr:uid="{7BFC5FEC-0E21-427D-88E5-D2C631ACA00E}">
          <x14:formula1>
            <xm:f>Technical!B4</xm:f>
          </x14:formula1>
          <x14:formula2>
            <xm:f>Technical!B3</xm:f>
          </x14:formula2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26D45-1F94-42AD-82FB-A3CC1F7953E2}">
  <dimension ref="B1:L12"/>
  <sheetViews>
    <sheetView showGridLines="0" workbookViewId="0">
      <selection activeCell="C11" sqref="C11"/>
    </sheetView>
  </sheetViews>
  <sheetFormatPr defaultRowHeight="14.4"/>
  <cols>
    <col min="2" max="2" width="25.5546875" customWidth="1"/>
    <col min="3" max="3" width="75.33203125" customWidth="1"/>
  </cols>
  <sheetData>
    <row r="1" spans="2:12" ht="45" customHeight="1" thickBot="1">
      <c r="B1" s="47" t="s">
        <v>33</v>
      </c>
      <c r="C1" s="47"/>
      <c r="E1" s="1"/>
      <c r="F1" s="1"/>
      <c r="G1" s="1"/>
      <c r="H1" s="1"/>
      <c r="I1" s="1"/>
      <c r="J1" s="1"/>
      <c r="K1" s="1"/>
      <c r="L1" s="1"/>
    </row>
    <row r="2" spans="2:12" ht="15" thickTop="1"/>
    <row r="4" spans="2:12">
      <c r="B4" s="35" t="s">
        <v>36</v>
      </c>
      <c r="C4" s="35" t="s">
        <v>37</v>
      </c>
    </row>
    <row r="5" spans="2:12" ht="28.8">
      <c r="B5" s="39" t="s">
        <v>39</v>
      </c>
      <c r="C5" s="36" t="s">
        <v>40</v>
      </c>
    </row>
    <row r="6" spans="2:12" ht="57.6">
      <c r="B6" s="39" t="s">
        <v>34</v>
      </c>
      <c r="C6" s="36" t="s">
        <v>35</v>
      </c>
    </row>
    <row r="7" spans="2:12">
      <c r="B7" s="40"/>
      <c r="C7" s="37"/>
    </row>
    <row r="8" spans="2:12">
      <c r="B8" s="41"/>
    </row>
    <row r="9" spans="2:12">
      <c r="B9" s="41"/>
    </row>
    <row r="10" spans="2:12">
      <c r="B10" s="41"/>
    </row>
    <row r="11" spans="2:12">
      <c r="B11" s="41"/>
    </row>
    <row r="12" spans="2:12">
      <c r="B12" s="41"/>
    </row>
  </sheetData>
  <mergeCells count="1">
    <mergeCell ref="B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D229-275D-4900-BA11-6BE2DA1055B9}">
  <dimension ref="A1:N12"/>
  <sheetViews>
    <sheetView zoomScaleNormal="100" workbookViewId="0">
      <selection activeCell="H17" sqref="H17"/>
    </sheetView>
  </sheetViews>
  <sheetFormatPr defaultRowHeight="14.4"/>
  <cols>
    <col min="1" max="1" width="15.44140625" customWidth="1"/>
    <col min="2" max="2" width="10.88671875" bestFit="1" customWidth="1"/>
    <col min="4" max="4" width="16.77734375" customWidth="1"/>
    <col min="6" max="6" width="10.109375" bestFit="1" customWidth="1"/>
    <col min="11" max="11" width="31.33203125" customWidth="1"/>
    <col min="12" max="12" width="12.77734375" customWidth="1"/>
    <col min="13" max="13" width="16.44140625" customWidth="1"/>
  </cols>
  <sheetData>
    <row r="1" spans="1:14" ht="15" thickBot="1"/>
    <row r="2" spans="1:14" ht="15" thickBot="1">
      <c r="A2" t="s">
        <v>9</v>
      </c>
      <c r="B2" t="s">
        <v>10</v>
      </c>
      <c r="D2" s="5" t="s">
        <v>5</v>
      </c>
      <c r="E2" s="5">
        <v>29</v>
      </c>
      <c r="F2" s="5">
        <v>39</v>
      </c>
      <c r="G2" s="5">
        <v>49</v>
      </c>
      <c r="H2" s="5">
        <v>59</v>
      </c>
      <c r="I2" s="5">
        <v>120</v>
      </c>
      <c r="K2" s="16" t="s">
        <v>15</v>
      </c>
      <c r="L2" s="17" t="s">
        <v>27</v>
      </c>
      <c r="M2" t="s">
        <v>13</v>
      </c>
      <c r="N2" t="s">
        <v>5</v>
      </c>
    </row>
    <row r="3" spans="1:14" ht="15" thickBot="1">
      <c r="A3" t="s">
        <v>11</v>
      </c>
      <c r="B3" s="2">
        <f ca="1">TODAY()</f>
        <v>46050</v>
      </c>
      <c r="D3" s="6" t="s">
        <v>16</v>
      </c>
      <c r="E3" s="7">
        <v>13</v>
      </c>
      <c r="F3" s="7">
        <v>14</v>
      </c>
      <c r="G3" s="7">
        <v>16</v>
      </c>
      <c r="H3" s="7">
        <v>17</v>
      </c>
      <c r="I3" s="8">
        <v>18</v>
      </c>
      <c r="K3" s="18" t="s">
        <v>20</v>
      </c>
      <c r="L3" s="19">
        <v>16</v>
      </c>
      <c r="M3" s="27" t="e" vm="2">
        <v>#VALUE!</v>
      </c>
      <c r="N3" s="42" t="e" vm="3">
        <v>#VALUE!</v>
      </c>
    </row>
    <row r="4" spans="1:14" ht="15" thickBot="1">
      <c r="A4" t="s">
        <v>12</v>
      </c>
      <c r="B4" s="2">
        <f ca="1">EDATE($B$3, -12*100)</f>
        <v>9525</v>
      </c>
      <c r="D4" s="9" t="s">
        <v>17</v>
      </c>
      <c r="E4" s="10">
        <v>20</v>
      </c>
      <c r="F4" s="10">
        <v>21</v>
      </c>
      <c r="G4" s="10">
        <v>23</v>
      </c>
      <c r="H4" s="10">
        <v>24</v>
      </c>
      <c r="I4" s="11">
        <v>25</v>
      </c>
      <c r="K4" s="20" t="s">
        <v>21</v>
      </c>
      <c r="L4" s="21">
        <v>17</v>
      </c>
      <c r="M4" s="27" t="e" vm="2">
        <v>#VALUE!</v>
      </c>
      <c r="N4" s="42" t="e" vm="3">
        <v>#VALUE!</v>
      </c>
    </row>
    <row r="5" spans="1:14" ht="15" thickBot="1">
      <c r="D5" s="6" t="s">
        <v>18</v>
      </c>
      <c r="E5" s="7">
        <v>23</v>
      </c>
      <c r="F5" s="7">
        <v>24</v>
      </c>
      <c r="G5" s="7">
        <v>26</v>
      </c>
      <c r="H5" s="7">
        <v>27</v>
      </c>
      <c r="I5" s="8">
        <v>28</v>
      </c>
      <c r="K5" s="18" t="s">
        <v>22</v>
      </c>
      <c r="L5" s="19">
        <v>18.5</v>
      </c>
      <c r="M5" s="27" t="e" vm="2">
        <v>#VALUE!</v>
      </c>
      <c r="N5" s="42" t="e" vm="3">
        <v>#VALUE!</v>
      </c>
    </row>
    <row r="6" spans="1:14" ht="15" thickBot="1">
      <c r="A6" t="s">
        <v>14</v>
      </c>
      <c r="D6" s="12" t="s">
        <v>19</v>
      </c>
      <c r="E6" s="13">
        <v>100</v>
      </c>
      <c r="F6" s="13">
        <v>100</v>
      </c>
      <c r="G6" s="13">
        <v>100</v>
      </c>
      <c r="H6" s="13">
        <v>100</v>
      </c>
      <c r="I6" s="14">
        <v>100</v>
      </c>
      <c r="K6" s="20" t="s">
        <v>23</v>
      </c>
      <c r="L6" s="21">
        <v>25</v>
      </c>
      <c r="M6" s="27" t="e" vm="4">
        <v>#VALUE!</v>
      </c>
      <c r="N6" s="42" t="e" vm="5">
        <v>#VALUE!</v>
      </c>
    </row>
    <row r="7" spans="1:14" ht="15.6" customHeight="1" thickBot="1">
      <c r="A7" t="s">
        <v>5</v>
      </c>
      <c r="D7" s="4"/>
      <c r="K7" s="18" t="s">
        <v>28</v>
      </c>
      <c r="L7" s="19">
        <v>30</v>
      </c>
      <c r="M7" s="27" t="e" vm="6">
        <v>#VALUE!</v>
      </c>
      <c r="N7" s="42" t="e" vm="7">
        <v>#VALUE!</v>
      </c>
    </row>
    <row r="8" spans="1:14" ht="15" thickBot="1">
      <c r="A8" t="s">
        <v>13</v>
      </c>
      <c r="D8" s="5" t="s">
        <v>13</v>
      </c>
      <c r="E8" s="5">
        <v>29</v>
      </c>
      <c r="F8" s="5">
        <v>39</v>
      </c>
      <c r="G8" s="5">
        <v>49</v>
      </c>
      <c r="H8" s="5">
        <v>59</v>
      </c>
      <c r="I8" s="5">
        <v>120</v>
      </c>
      <c r="K8" s="20" t="s">
        <v>24</v>
      </c>
      <c r="L8" s="21">
        <v>35</v>
      </c>
      <c r="M8" s="27" t="e" vm="8">
        <v>#VALUE!</v>
      </c>
      <c r="N8" s="42" t="e" vm="9">
        <v>#VALUE!</v>
      </c>
    </row>
    <row r="9" spans="1:14" ht="15" thickBot="1">
      <c r="D9" s="6" t="s">
        <v>16</v>
      </c>
      <c r="E9" s="7">
        <v>19</v>
      </c>
      <c r="F9" s="7">
        <v>20</v>
      </c>
      <c r="G9" s="7">
        <v>21</v>
      </c>
      <c r="H9" s="7">
        <v>22</v>
      </c>
      <c r="I9" s="8">
        <v>23</v>
      </c>
      <c r="K9" s="18" t="s">
        <v>25</v>
      </c>
      <c r="L9" s="19">
        <v>40</v>
      </c>
      <c r="M9" s="27" t="e" vm="8">
        <v>#VALUE!</v>
      </c>
      <c r="N9" s="42" t="e" vm="9">
        <v>#VALUE!</v>
      </c>
    </row>
    <row r="10" spans="1:14" ht="15" thickBot="1">
      <c r="D10" s="9" t="s">
        <v>17</v>
      </c>
      <c r="E10" s="10">
        <v>28</v>
      </c>
      <c r="F10" s="10">
        <v>29</v>
      </c>
      <c r="G10" s="10">
        <v>30</v>
      </c>
      <c r="H10" s="10">
        <v>31</v>
      </c>
      <c r="I10" s="11">
        <v>32</v>
      </c>
      <c r="K10" s="3" t="s">
        <v>26</v>
      </c>
      <c r="L10" s="15">
        <v>50</v>
      </c>
      <c r="M10" s="27" t="e" vm="10">
        <v>#VALUE!</v>
      </c>
      <c r="N10" s="42" t="e" vm="11">
        <v>#VALUE!</v>
      </c>
    </row>
    <row r="11" spans="1:14" ht="15" thickBot="1">
      <c r="D11" s="6" t="s">
        <v>18</v>
      </c>
      <c r="E11" s="7">
        <v>31</v>
      </c>
      <c r="F11" s="7">
        <v>32</v>
      </c>
      <c r="G11" s="7">
        <v>33</v>
      </c>
      <c r="H11" s="7">
        <v>34</v>
      </c>
      <c r="I11" s="8">
        <v>35</v>
      </c>
    </row>
    <row r="12" spans="1:14" ht="15" thickBot="1">
      <c r="D12" s="12" t="s">
        <v>19</v>
      </c>
      <c r="E12" s="13">
        <v>100</v>
      </c>
      <c r="F12" s="13">
        <v>100</v>
      </c>
      <c r="G12" s="13">
        <v>100</v>
      </c>
      <c r="H12" s="13">
        <v>100</v>
      </c>
      <c r="I12" s="14">
        <v>100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Instructions</vt:lpstr>
      <vt:lpstr>Technical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Turboszkolenia.pl; Rafal Halasa</dc:creator>
  <cp:lastModifiedBy>Rafał Hałasa</cp:lastModifiedBy>
  <dcterms:created xsi:type="dcterms:W3CDTF">2018-08-10T08:21:33Z</dcterms:created>
  <dcterms:modified xsi:type="dcterms:W3CDTF">2026-01-28T09:17:38Z</dcterms:modified>
</cp:coreProperties>
</file>